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style1.xml" ContentType="application/vnd.ms-office.chartstyle+xml"/>
  <Override PartName="/xl/charts/colors1.xml" ContentType="application/vnd.ms-office.chartcolorstyle+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8705"/>
  <workbookPr autoCompressPictures="0"/>
  <bookViews>
    <workbookView xWindow="0" yWindow="0" windowWidth="25600" windowHeight="14800" activeTab="1"/>
  </bookViews>
  <sheets>
    <sheet name="Figures" sheetId="1" r:id="rId1"/>
    <sheet name="Comments boys" sheetId="2" r:id="rId2"/>
    <sheet name="Just Boys figures" sheetId="3" r:id="rId3"/>
  </sheets>
  <definedNames>
    <definedName name="_xlnm.Print_Area" localSheetId="0">Figures!$M$1:$O$13</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 i="3" l="1"/>
  <c r="B15" i="3"/>
  <c r="C15" i="3"/>
  <c r="D15" i="3"/>
  <c r="E15" i="3"/>
  <c r="F15" i="3"/>
  <c r="G15" i="3"/>
  <c r="H15" i="3"/>
  <c r="I15" i="3"/>
  <c r="J15" i="3"/>
  <c r="K13" i="3"/>
  <c r="J12" i="3"/>
  <c r="K12" i="3"/>
  <c r="J11" i="3"/>
  <c r="K11" i="3"/>
  <c r="J10" i="3"/>
  <c r="K10" i="3"/>
  <c r="J9" i="3"/>
  <c r="K9" i="3"/>
  <c r="J8" i="3"/>
  <c r="K8" i="3"/>
  <c r="J7" i="3"/>
  <c r="K7" i="3"/>
  <c r="J6" i="3"/>
  <c r="K6" i="3"/>
  <c r="J5" i="3"/>
  <c r="K5" i="3"/>
  <c r="J4" i="3"/>
  <c r="K4" i="3"/>
  <c r="K4" i="1"/>
  <c r="K31" i="1"/>
  <c r="K30" i="1"/>
  <c r="K29" i="1"/>
  <c r="K28" i="1"/>
  <c r="K27" i="1"/>
  <c r="K26" i="1"/>
  <c r="K25" i="1"/>
  <c r="K24" i="1"/>
  <c r="K23" i="1"/>
  <c r="K22" i="1"/>
  <c r="K21" i="1"/>
  <c r="J23" i="1"/>
  <c r="J24" i="1"/>
  <c r="J25" i="1"/>
  <c r="J26" i="1"/>
  <c r="J27" i="1"/>
  <c r="J28" i="1"/>
  <c r="J29" i="1"/>
  <c r="J30" i="1"/>
  <c r="J31" i="1"/>
  <c r="J22" i="1"/>
  <c r="J21" i="1"/>
  <c r="K13" i="1"/>
  <c r="K12" i="1"/>
  <c r="K11" i="1"/>
  <c r="K10" i="1"/>
  <c r="K8" i="1"/>
  <c r="K9" i="1"/>
  <c r="J9" i="1"/>
  <c r="J15" i="1"/>
  <c r="K7" i="1"/>
  <c r="I15" i="1"/>
  <c r="H15" i="1"/>
  <c r="G15" i="1"/>
  <c r="F15" i="1"/>
  <c r="E15" i="1"/>
  <c r="D15" i="1"/>
  <c r="C15" i="1"/>
  <c r="B15" i="1"/>
  <c r="K5" i="1"/>
  <c r="K6" i="1"/>
  <c r="K15" i="1"/>
  <c r="J4" i="1"/>
  <c r="J13" i="1"/>
  <c r="J12" i="1"/>
  <c r="J11" i="1"/>
  <c r="J10" i="1"/>
  <c r="J8" i="1"/>
  <c r="J6" i="1"/>
  <c r="J7" i="1"/>
  <c r="J5" i="1"/>
  <c r="H31" i="1"/>
  <c r="I31" i="1"/>
  <c r="C31" i="1"/>
  <c r="D31" i="1"/>
  <c r="E31" i="1"/>
  <c r="F31" i="1"/>
  <c r="G31" i="1"/>
  <c r="B31" i="1"/>
</calcChain>
</file>

<file path=xl/sharedStrings.xml><?xml version="1.0" encoding="utf-8"?>
<sst xmlns="http://schemas.openxmlformats.org/spreadsheetml/2006/main" count="111" uniqueCount="87">
  <si>
    <r>
      <t>1.</t>
    </r>
    <r>
      <rPr>
        <sz val="7"/>
        <color theme="1"/>
        <rFont val="Times New Roman"/>
        <family val="1"/>
      </rPr>
      <t xml:space="preserve">    </t>
    </r>
    <r>
      <rPr>
        <sz val="12"/>
        <color theme="1"/>
        <rFont val="Tahoma"/>
        <family val="2"/>
      </rPr>
      <t>I love maths!</t>
    </r>
  </si>
  <si>
    <r>
      <t>2.</t>
    </r>
    <r>
      <rPr>
        <sz val="7"/>
        <color theme="1"/>
        <rFont val="Times New Roman"/>
        <family val="1"/>
      </rPr>
      <t xml:space="preserve">    </t>
    </r>
    <r>
      <rPr>
        <sz val="12"/>
        <color theme="1"/>
        <rFont val="Tahoma"/>
        <family val="2"/>
      </rPr>
      <t>I like maths.</t>
    </r>
  </si>
  <si>
    <r>
      <t>3.</t>
    </r>
    <r>
      <rPr>
        <sz val="7"/>
        <color theme="1"/>
        <rFont val="Times New Roman"/>
        <family val="1"/>
      </rPr>
      <t xml:space="preserve">    </t>
    </r>
    <r>
      <rPr>
        <sz val="12"/>
        <color theme="1"/>
        <rFont val="Tahoma"/>
        <family val="2"/>
      </rPr>
      <t>I never feel anxious about maths.</t>
    </r>
  </si>
  <si>
    <r>
      <t>4.</t>
    </r>
    <r>
      <rPr>
        <sz val="7"/>
        <color theme="1"/>
        <rFont val="Times New Roman"/>
        <family val="1"/>
      </rPr>
      <t xml:space="preserve">    </t>
    </r>
    <r>
      <rPr>
        <sz val="12"/>
        <color theme="1"/>
        <rFont val="Tahoma"/>
        <family val="2"/>
      </rPr>
      <t>I hardly ever feel anxious about maths.</t>
    </r>
  </si>
  <si>
    <r>
      <t>5.</t>
    </r>
    <r>
      <rPr>
        <sz val="7"/>
        <color theme="1"/>
        <rFont val="Times New Roman"/>
        <family val="1"/>
      </rPr>
      <t xml:space="preserve">    </t>
    </r>
    <r>
      <rPr>
        <sz val="12"/>
        <color theme="1"/>
        <rFont val="Tahoma"/>
        <family val="2"/>
      </rPr>
      <t>Sometimes I feel anxious about maths or get a sinking feeling.</t>
    </r>
  </si>
  <si>
    <r>
      <t>6.</t>
    </r>
    <r>
      <rPr>
        <sz val="7"/>
        <color theme="1"/>
        <rFont val="Times New Roman"/>
        <family val="1"/>
      </rPr>
      <t xml:space="preserve">    </t>
    </r>
    <r>
      <rPr>
        <sz val="12"/>
        <color theme="1"/>
        <rFont val="Tahoma"/>
        <family val="2"/>
      </rPr>
      <t>I always feel anxious about maths.</t>
    </r>
  </si>
  <si>
    <r>
      <t>7.</t>
    </r>
    <r>
      <rPr>
        <sz val="7"/>
        <color theme="1"/>
        <rFont val="Times New Roman"/>
        <family val="1"/>
      </rPr>
      <t xml:space="preserve">    </t>
    </r>
    <r>
      <rPr>
        <sz val="12"/>
        <color theme="1"/>
        <rFont val="Tahoma"/>
        <family val="2"/>
      </rPr>
      <t>Maths makes me feel helpless, stupid or useless.</t>
    </r>
  </si>
  <si>
    <r>
      <t>8.</t>
    </r>
    <r>
      <rPr>
        <sz val="7"/>
        <color theme="1"/>
        <rFont val="Times New Roman"/>
        <family val="1"/>
      </rPr>
      <t xml:space="preserve">    </t>
    </r>
    <r>
      <rPr>
        <sz val="12"/>
        <color theme="1"/>
        <rFont val="Tahoma"/>
        <family val="2"/>
      </rPr>
      <t>I panic if asked to do a maths problem.</t>
    </r>
  </si>
  <si>
    <r>
      <t>9.</t>
    </r>
    <r>
      <rPr>
        <sz val="7"/>
        <color theme="1"/>
        <rFont val="Times New Roman"/>
        <family val="1"/>
      </rPr>
      <t xml:space="preserve">    </t>
    </r>
    <r>
      <rPr>
        <sz val="12"/>
        <color theme="1"/>
        <rFont val="Tahoma"/>
        <family val="2"/>
      </rPr>
      <t>Maths makes my mind go blank, so I can’t think clearly.</t>
    </r>
  </si>
  <si>
    <r>
      <t>10.</t>
    </r>
    <r>
      <rPr>
        <sz val="7"/>
        <color theme="1"/>
        <rFont val="Times New Roman"/>
        <family val="1"/>
      </rPr>
      <t xml:space="preserve"> </t>
    </r>
    <r>
      <rPr>
        <sz val="12"/>
        <color theme="1"/>
        <rFont val="Tahoma"/>
        <family val="2"/>
      </rPr>
      <t>I hate maths!</t>
    </r>
  </si>
  <si>
    <t>11 Year Olds</t>
  </si>
  <si>
    <t>12 Year Olds</t>
  </si>
  <si>
    <t>13 Year Olds</t>
  </si>
  <si>
    <t>14 Year Olds</t>
  </si>
  <si>
    <t>15 Year Olds</t>
  </si>
  <si>
    <t>16 Year Olds</t>
  </si>
  <si>
    <t>Staff 20 - 30</t>
  </si>
  <si>
    <t>Staff 31-45</t>
  </si>
  <si>
    <t>Staff 46 - 60</t>
  </si>
  <si>
    <t>F</t>
  </si>
  <si>
    <t>M</t>
  </si>
  <si>
    <t>Staff</t>
  </si>
  <si>
    <t>Girls figures above</t>
  </si>
  <si>
    <t>Boys figures below</t>
  </si>
  <si>
    <t xml:space="preserve">17 Year Olds </t>
  </si>
  <si>
    <t xml:space="preserve">18 Year Olds </t>
  </si>
  <si>
    <t>totals girls</t>
  </si>
  <si>
    <t>sum</t>
  </si>
  <si>
    <t>percent girls</t>
  </si>
  <si>
    <t>Boys %</t>
  </si>
  <si>
    <t>Girls %</t>
  </si>
  <si>
    <t>13 Years Olds Boys</t>
  </si>
  <si>
    <t>14 Year Olds Boys</t>
  </si>
  <si>
    <t>15 Year Olds Boys</t>
  </si>
  <si>
    <t>16 Year Olds Boys</t>
  </si>
  <si>
    <t>17 Year Olds Boys</t>
  </si>
  <si>
    <t>18 Year Olds Boys</t>
  </si>
  <si>
    <t>totals Boys</t>
  </si>
  <si>
    <t>percent boys</t>
  </si>
  <si>
    <t>Maths is FUN!!! and a good skill to have.</t>
  </si>
  <si>
    <t>I like maths because it gives you a good challenge and maths is a good skill to have.</t>
  </si>
  <si>
    <t>I have always thought maths is easy but it has always been boring.</t>
  </si>
  <si>
    <t>I love maths but I don’t like the way it is taught, I find it not very interesting.</t>
  </si>
  <si>
    <t>Make the way we learn it more interesting.</t>
  </si>
  <si>
    <t>I like maths but sometimes I feel when I ask a question and it isn’t answered properly.My attitude towards maths is,  “I would love to learn” Sometimes it can be boring because we are just given a book to copy from. The lessons need to be interactive to be interesting.</t>
  </si>
  <si>
    <r>
      <t>I feel alright about just writing down maths but when asked to do a question out loud I panic</t>
    </r>
    <r>
      <rPr>
        <b/>
        <sz val="10"/>
        <color theme="1"/>
        <rFont val="Times New Roman"/>
      </rPr>
      <t>.</t>
    </r>
  </si>
  <si>
    <t>I think maths overloads work and tries to force so much stuff in your brain. And you are expected to learn everything in one lesson and then they throw a test at us after only learning about that bit of maths for  one lesson.  It’s so stressful!</t>
  </si>
  <si>
    <t>I quite like maths but find it quite hard to concentrate as the way we learn maths is not helpful to me and my friends in growing in ability.</t>
  </si>
  <si>
    <t>In my opinion I find maths lessons a bit boring.  So I think that their should be a more exciting way of learning it.</t>
  </si>
  <si>
    <r>
      <t xml:space="preserve">I used to enjoy it….now the lessons feel 4 hours long. </t>
    </r>
    <r>
      <rPr>
        <u/>
        <sz val="10"/>
        <color theme="1"/>
        <rFont val="Times New Roman"/>
      </rPr>
      <t>Something can be done about this</t>
    </r>
    <r>
      <rPr>
        <b/>
        <sz val="10"/>
        <color theme="1"/>
        <rFont val="Times New Roman"/>
      </rPr>
      <t>!</t>
    </r>
  </si>
  <si>
    <t>They could find ways to make it more fun.</t>
  </si>
  <si>
    <t>I think maths is boring but I’m good at it.</t>
  </si>
  <si>
    <t>I believe that the maths teachers at this school are very good and they are very helpful.</t>
  </si>
  <si>
    <t>I wish we could learn more interesting stuff in maths and I wish we could get challenged more. I love maths and often study it at home but I personally find that the maths lessons can [ at times ] be a bit boring.  We also go over the same stuff too often. At times they can feel like we have done the same thing over 20 times.</t>
  </si>
  <si>
    <t>I do not like maths because I find it very boring and tiring.  Their method of teaching is bad and doesn’t make us look forward to it.  They should do more fun exercises and games in maths.</t>
  </si>
  <si>
    <t>There is too much pressure for students to achieve ridiculously high grades.  Schools have turned maths into tests and not about learning. I think maths has to change!</t>
  </si>
  <si>
    <t>Make it more relevant to the student.  Make it more interesting and exciting.  Give real life examples of how it can be used in real life.  Give students incentives to work hard, not just green cards but something different.</t>
  </si>
  <si>
    <t xml:space="preserve"> I hate maths because I think it’s pointless and a waste of time.</t>
  </si>
  <si>
    <t xml:space="preserve">I find maths tests very hard and I always get a bad score and feel bad about myself. </t>
  </si>
  <si>
    <t>I had a bad Primary education developing a mental block in maths.  I didn’t have good teachers in Year  7 &amp; 8 but I have a great teacher currently and now feel a lot more confident about maths.</t>
  </si>
  <si>
    <t>Maths is good fun most of the time, but we end up learning irrelevant topics which we would never do in everyday life.  Teachers should try and relate this to everyday life.  Also, educate pupils about subjects such as taxes and interest, subjects that you will have to know for everyday life.</t>
  </si>
  <si>
    <t>Sometimes maths is taught too fast and questions aren’t always answered, leaving me struggling. Some teachers are better than others at this.  I also find maths boring and repetitive.  Lessons aren’t usually fun or interactive.</t>
  </si>
  <si>
    <t>Maths games and more group work, quizzes and funner maths experience. Real world stuff.  Taxes. Banking?</t>
  </si>
  <si>
    <t xml:space="preserve">Maths is great as it opens your mind to a new way of thinking, especially at GCSE level. </t>
  </si>
  <si>
    <t>Maths is often stressful, and it is hard when your teacher isn’t very good at teaching.</t>
  </si>
  <si>
    <t>There needs to be more group work,  less homework and actually learn things that will be useful in later life.</t>
  </si>
  <si>
    <t>If only we actually learned stuff in maths that is actually relevant to our future and learned things that we will use on a daily basis.</t>
  </si>
  <si>
    <t>I think we should be taught maths in a more realistic form e.g. Money, and how to handle it.</t>
  </si>
  <si>
    <t xml:space="preserve">We learn things that will never get us a job.  My parents have good jobs and they haven’t used Pythagoras since 1987.  Teach us how to bank and pay taxes. </t>
  </si>
  <si>
    <t>I believe maths is very important and interesting, connecting theory with real life experience is fascinating.</t>
  </si>
  <si>
    <t>The teacher makes a huge difference. If they cannot clearly explain the concepts it is very hard to understand,</t>
  </si>
  <si>
    <t>My experience is good but it would be better if there was more fun and excitement added.</t>
  </si>
  <si>
    <t>I worry about being put on the spot.  I panic and stall as other pupils become restless.  I head for the door as a pool of embarrassment swoops over me, but I am stopped before I ever get halfway.  Going to have to brave this one out and hope that I don’t get summoned by the wrath of my mathematics teacher to answer one of his troublesome problems.  I can’t tell if it’s the maths or the teacher which intimidates me.</t>
  </si>
  <si>
    <t>Maths is a subject that only few enjoy and whoever doesn’t gets the worst experience from it. 95% of maths isn’t used in day-to-day activities e.g. Algebra.  I would rather learn what and how to manage a mortgage [ more important shit ].</t>
  </si>
  <si>
    <t>Adding real-life situations to maths questions that will or could potentially help us in our future life.  Find a way to make maths interesting, in order to make it easier for students to learn, instead of GCSE being the one and only purpose to try hard in maths</t>
  </si>
  <si>
    <t>I would prefer if students get paperback textbooks to study and practice from, that are specific to our new course layout.</t>
  </si>
  <si>
    <t>I find a lot of the maths that we are taught are pointless.</t>
  </si>
  <si>
    <t>I feel nervous to ask for help when I neeed it.</t>
  </si>
  <si>
    <t>Poor teachers put you off the subject.</t>
  </si>
  <si>
    <t>Maths does not make me feel confident.  I’m not good at it and yet I have been forced to do it for years, despite showing no promise at it.  It has reduced me to a self-deprecating mess who lives to do nothing but embarrass myself.  Please, I beg whoever is reading this, make this subject less important.  Thank goodness this school gave me enough support to scrape a 4, but only barely.</t>
  </si>
  <si>
    <t>I have always struggled with maths.  I luckily passed my GCSE maths exam at level 4.  However, I was forced to give up much time, which potentially lowered my overall results.  Maths has been the one subject which I have not been able to succeed in.  This said,  the school has helped me a lot,  and so I cannot blame anyone but myself for the struggle. I would have preferred a “Practical Maths” course.</t>
  </si>
  <si>
    <t>Maths allows the Universe to be put in perspective and is a beautiful subject.</t>
  </si>
  <si>
    <t>I like maths – maths is the key to everything to be successful.  From Business to Arts,  maths is the key to life.</t>
  </si>
  <si>
    <t>I dislike maths and was glad to avoid it for A -Level.  However, I never found maths to be extremely difficult, it was simply not one of my preferred subjects.</t>
  </si>
  <si>
    <t>The content within A-Level maths had made me enjoy the subject so much more than before.</t>
  </si>
  <si>
    <t>A -Level maths is too hard compared to other subjects.  Needs to be easier.</t>
  </si>
  <si>
    <t>Always came to me moderately easy, however feel there needs to be more modern and digital resources for people to be able to use at home.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</si>
</sst>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quot;£&quot;* #,##0.00_-;_-&quot;£&quot;* &quot;-&quot;??_-;_-@_-"/>
  </numFmts>
  <fonts count="10" x14ac:knownFonts="1">
    <font>
      <sz val="11"/>
      <color theme="1"/>
      <name val="Calibri"/>
      <family val="2"/>
      <scheme val="minor"/>
    </font>
    <font>
      <sz val="12"/>
      <color theme="1"/>
      <name val="Tahoma"/>
      <family val="2"/>
    </font>
    <font>
      <sz val="7"/>
      <color theme="1"/>
      <name val="Times New Roman"/>
      <family val="1"/>
    </font>
    <font>
      <b/>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0"/>
      <color theme="1"/>
      <name val="Times New Roman"/>
    </font>
    <font>
      <b/>
      <sz val="10"/>
      <color theme="1"/>
      <name val="Times New Roman"/>
    </font>
    <font>
      <u/>
      <sz val="10"/>
      <color theme="1"/>
      <name val="Times New Roman"/>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s>
  <cellStyleXfs count="36">
    <xf numFmtId="0" fontId="0" fillId="0" borderId="0"/>
    <xf numFmtId="164" fontId="4"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20">
    <xf numFmtId="0" fontId="0" fillId="0" borderId="0" xfId="0"/>
    <xf numFmtId="0" fontId="1" fillId="0" borderId="0" xfId="0" applyFont="1" applyAlignment="1">
      <alignment horizontal="left" vertical="center" indent="5"/>
    </xf>
    <xf numFmtId="0" fontId="0" fillId="0" borderId="1" xfId="0" applyBorder="1"/>
    <xf numFmtId="0" fontId="1" fillId="0" borderId="2" xfId="0" applyFont="1" applyBorder="1" applyAlignment="1">
      <alignment horizontal="left" vertical="center" indent="5"/>
    </xf>
    <xf numFmtId="0" fontId="0" fillId="0" borderId="3" xfId="0" applyBorder="1"/>
    <xf numFmtId="0" fontId="0" fillId="0" borderId="2" xfId="0" applyBorder="1"/>
    <xf numFmtId="0" fontId="1" fillId="0" borderId="3" xfId="0" applyFont="1" applyBorder="1" applyAlignment="1">
      <alignment horizontal="left" vertical="center" indent="5"/>
    </xf>
    <xf numFmtId="0" fontId="0" fillId="0" borderId="0" xfId="0" applyAlignment="1">
      <alignment wrapText="1"/>
    </xf>
    <xf numFmtId="0" fontId="3" fillId="2" borderId="0" xfId="0" applyFont="1" applyFill="1" applyAlignment="1">
      <alignment wrapText="1"/>
    </xf>
    <xf numFmtId="1" fontId="0" fillId="0" borderId="1" xfId="0" applyNumberFormat="1" applyBorder="1"/>
    <xf numFmtId="1" fontId="0" fillId="0" borderId="0" xfId="0" applyNumberFormat="1"/>
    <xf numFmtId="2" fontId="0" fillId="0" borderId="0" xfId="0" applyNumberFormat="1"/>
    <xf numFmtId="1" fontId="0" fillId="0" borderId="1" xfId="1" applyNumberFormat="1" applyFont="1" applyBorder="1"/>
    <xf numFmtId="0" fontId="0" fillId="0" borderId="0" xfId="0" applyBorder="1"/>
    <xf numFmtId="0" fontId="1" fillId="0" borderId="0" xfId="0" applyFont="1" applyBorder="1" applyAlignment="1">
      <alignment horizontal="left" vertical="center" indent="5"/>
    </xf>
    <xf numFmtId="0" fontId="0" fillId="0" borderId="1" xfId="0" applyBorder="1" applyAlignment="1"/>
    <xf numFmtId="0" fontId="7" fillId="0" borderId="0" xfId="0" applyFont="1" applyAlignment="1">
      <alignment vertical="center"/>
    </xf>
    <xf numFmtId="0" fontId="8"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wrapText="1"/>
    </xf>
  </cellXfs>
  <cellStyles count="36">
    <cellStyle name="Currency" xfId="1"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harts/_rels/chart1.xml.rels><?xml version="1.0" encoding="UTF-8" standalone="yes"?>
<Relationships xmlns="http://schemas.openxmlformats.org/package/2006/relationships"><Relationship Id="rId1" Type="http://schemas.microsoft.com/office/2011/relationships/chartStyle" Target="style1.xml"/><Relationship Id="rId2" Type="http://schemas.microsoft.com/office/2011/relationships/chartColorStyle" Target="colors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Maths Anxiety Response</a:t>
            </a:r>
            <a:r>
              <a:rPr lang="en-US" baseline="0"/>
              <a:t> Frequencies</a:t>
            </a:r>
            <a:r>
              <a:rPr lang="en-US"/>
              <a:t> </a:t>
            </a:r>
          </a:p>
        </c:rich>
      </c:tx>
      <c:layout/>
      <c:overlay val="0"/>
      <c:spPr>
        <a:noFill/>
        <a:ln>
          <a:noFill/>
        </a:ln>
        <a:effectLst/>
      </c:spPr>
    </c:title>
    <c:autoTitleDeleted val="0"/>
    <c:plotArea>
      <c:layout>
        <c:manualLayout>
          <c:layoutTarget val="inner"/>
          <c:xMode val="edge"/>
          <c:yMode val="edge"/>
          <c:x val="0.0501107404677863"/>
          <c:y val="0.167855547907258"/>
          <c:w val="0.905554284162755"/>
          <c:h val="0.548613471583379"/>
        </c:manualLayout>
      </c:layout>
      <c:barChart>
        <c:barDir val="col"/>
        <c:grouping val="clustered"/>
        <c:varyColors val="0"/>
        <c:ser>
          <c:idx val="0"/>
          <c:order val="0"/>
          <c:tx>
            <c:strRef>
              <c:f>Figures!$K$20</c:f>
              <c:strCache>
                <c:ptCount val="1"/>
                <c:pt idx="0">
                  <c:v>Boys %</c:v>
                </c:pt>
              </c:strCache>
            </c:strRef>
          </c:tx>
          <c:spPr>
            <a:solidFill>
              <a:schemeClr val="accent1"/>
            </a:solidFill>
            <a:ln>
              <a:noFill/>
            </a:ln>
            <a:effectLst/>
          </c:spPr>
          <c:invertIfNegative val="0"/>
          <c:val>
            <c:numRef>
              <c:f>Figures!$K$21:$K$30</c:f>
              <c:numCache>
                <c:formatCode>0</c:formatCode>
                <c:ptCount val="10"/>
                <c:pt idx="0">
                  <c:v>8.686210640608035</c:v>
                </c:pt>
                <c:pt idx="1">
                  <c:v>25.7328990228013</c:v>
                </c:pt>
                <c:pt idx="2">
                  <c:v>11.07491856677524</c:v>
                </c:pt>
                <c:pt idx="3">
                  <c:v>15.63517915309446</c:v>
                </c:pt>
                <c:pt idx="4">
                  <c:v>15.52660152008686</c:v>
                </c:pt>
                <c:pt idx="5">
                  <c:v>2.605863192182411</c:v>
                </c:pt>
                <c:pt idx="6">
                  <c:v>3.365906623235614</c:v>
                </c:pt>
                <c:pt idx="7">
                  <c:v>1.411509229098806</c:v>
                </c:pt>
                <c:pt idx="8">
                  <c:v>3.908794788273615</c:v>
                </c:pt>
                <c:pt idx="9">
                  <c:v>12.05211726384365</c:v>
                </c:pt>
              </c:numCache>
            </c:numRef>
          </c:val>
          <c:extLst xmlns:c16r2="http://schemas.microsoft.com/office/drawing/2015/06/chart">
            <c:ext xmlns:c16="http://schemas.microsoft.com/office/drawing/2014/chart" uri="{C3380CC4-5D6E-409C-BE32-E72D297353CC}">
              <c16:uniqueId val="{00000000-C034-4B6A-AEC3-AFE7F1CC974B}"/>
            </c:ext>
          </c:extLst>
        </c:ser>
        <c:ser>
          <c:idx val="1"/>
          <c:order val="1"/>
          <c:tx>
            <c:strRef>
              <c:f>Figures!$L$20</c:f>
              <c:strCache>
                <c:ptCount val="1"/>
                <c:pt idx="0">
                  <c:v>Girls %</c:v>
                </c:pt>
              </c:strCache>
            </c:strRef>
          </c:tx>
          <c:spPr>
            <a:solidFill>
              <a:schemeClr val="accent2"/>
            </a:solidFill>
            <a:ln>
              <a:noFill/>
            </a:ln>
            <a:effectLst/>
          </c:spPr>
          <c:invertIfNegative val="0"/>
          <c:val>
            <c:numRef>
              <c:f>Figures!$L$21:$L$30</c:f>
              <c:numCache>
                <c:formatCode>0</c:formatCode>
                <c:ptCount val="10"/>
                <c:pt idx="0">
                  <c:v>7.0</c:v>
                </c:pt>
                <c:pt idx="1">
                  <c:v>24.0</c:v>
                </c:pt>
                <c:pt idx="2">
                  <c:v>9.0</c:v>
                </c:pt>
                <c:pt idx="3">
                  <c:v>16.0</c:v>
                </c:pt>
                <c:pt idx="4">
                  <c:v>18.0</c:v>
                </c:pt>
                <c:pt idx="5">
                  <c:v>4.0</c:v>
                </c:pt>
                <c:pt idx="6">
                  <c:v>4.0</c:v>
                </c:pt>
                <c:pt idx="7">
                  <c:v>3.0</c:v>
                </c:pt>
                <c:pt idx="8">
                  <c:v>4.0</c:v>
                </c:pt>
                <c:pt idx="9">
                  <c:v>10.0</c:v>
                </c:pt>
              </c:numCache>
            </c:numRef>
          </c:val>
          <c:extLst xmlns:c16r2="http://schemas.microsoft.com/office/drawing/2015/06/chart">
            <c:ext xmlns:c16="http://schemas.microsoft.com/office/drawing/2014/chart" uri="{C3380CC4-5D6E-409C-BE32-E72D297353CC}">
              <c16:uniqueId val="{00000001-C034-4B6A-AEC3-AFE7F1CC974B}"/>
            </c:ext>
          </c:extLst>
        </c:ser>
        <c:ser>
          <c:idx val="2"/>
          <c:order val="2"/>
          <c:tx>
            <c:strRef>
              <c:f>Figures!$M$20</c:f>
              <c:strCache>
                <c:ptCount val="1"/>
              </c:strCache>
            </c:strRef>
          </c:tx>
          <c:spPr>
            <a:solidFill>
              <a:schemeClr val="accent3"/>
            </a:solidFill>
            <a:ln>
              <a:noFill/>
            </a:ln>
            <a:effectLst/>
          </c:spPr>
          <c:invertIfNegative val="0"/>
          <c:val>
            <c:numRef>
              <c:f>Figures!$M$21:$M$30</c:f>
              <c:numCache>
                <c:formatCode>General</c:formatCode>
                <c:ptCount val="10"/>
              </c:numCache>
            </c:numRef>
          </c:val>
          <c:extLst xmlns:c16r2="http://schemas.microsoft.com/office/drawing/2015/06/chart">
            <c:ext xmlns:c16="http://schemas.microsoft.com/office/drawing/2014/chart" uri="{C3380CC4-5D6E-409C-BE32-E72D297353CC}">
              <c16:uniqueId val="{00000002-C034-4B6A-AEC3-AFE7F1CC974B}"/>
            </c:ext>
          </c:extLst>
        </c:ser>
        <c:ser>
          <c:idx val="3"/>
          <c:order val="3"/>
          <c:tx>
            <c:strRef>
              <c:f>Figures!$N$20</c:f>
              <c:strCache>
                <c:ptCount val="1"/>
              </c:strCache>
            </c:strRef>
          </c:tx>
          <c:spPr>
            <a:solidFill>
              <a:schemeClr val="accent4"/>
            </a:solidFill>
            <a:ln>
              <a:noFill/>
            </a:ln>
            <a:effectLst/>
          </c:spPr>
          <c:invertIfNegative val="0"/>
          <c:val>
            <c:numRef>
              <c:f>Figures!$N$21:$N$30</c:f>
              <c:numCache>
                <c:formatCode>General</c:formatCode>
                <c:ptCount val="10"/>
              </c:numCache>
            </c:numRef>
          </c:val>
          <c:extLst xmlns:c16r2="http://schemas.microsoft.com/office/drawing/2015/06/chart">
            <c:ext xmlns:c16="http://schemas.microsoft.com/office/drawing/2014/chart" uri="{C3380CC4-5D6E-409C-BE32-E72D297353CC}">
              <c16:uniqueId val="{00000003-C034-4B6A-AEC3-AFE7F1CC974B}"/>
            </c:ext>
          </c:extLst>
        </c:ser>
        <c:dLbls>
          <c:showLegendKey val="0"/>
          <c:showVal val="0"/>
          <c:showCatName val="0"/>
          <c:showSerName val="0"/>
          <c:showPercent val="0"/>
          <c:showBubbleSize val="0"/>
        </c:dLbls>
        <c:gapWidth val="219"/>
        <c:overlap val="-27"/>
        <c:axId val="2136155656"/>
        <c:axId val="2137251432"/>
      </c:barChart>
      <c:catAx>
        <c:axId val="213615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7251432"/>
        <c:crosses val="autoZero"/>
        <c:auto val="1"/>
        <c:lblAlgn val="ctr"/>
        <c:lblOffset val="100"/>
        <c:noMultiLvlLbl val="0"/>
      </c:catAx>
      <c:valAx>
        <c:axId val="2137251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6155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5591175</xdr:colOff>
      <xdr:row>36</xdr:row>
      <xdr:rowOff>82550</xdr:rowOff>
    </xdr:from>
    <xdr:to>
      <xdr:col>5</xdr:col>
      <xdr:colOff>244475</xdr:colOff>
      <xdr:row>53</xdr:row>
      <xdr:rowOff>38100</xdr:rowOff>
    </xdr:to>
    <xdr:graphicFrame macro="">
      <xdr:nvGraphicFramePr>
        <xdr:cNvPr id="5" name="Chart 4">
          <a:extLst>
            <a:ext uri="{FF2B5EF4-FFF2-40B4-BE49-F238E27FC236}">
              <a16:creationId xmlns="" xmlns:a16="http://schemas.microsoft.com/office/drawing/2014/main" id="{ADA0A398-6FE2-414A-A8D0-A6AA25B010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
  <sheetViews>
    <sheetView workbookViewId="0">
      <selection activeCell="F51" sqref="F51"/>
    </sheetView>
  </sheetViews>
  <sheetFormatPr baseColWidth="10" defaultColWidth="8.875" defaultRowHeight="15" x14ac:dyDescent="0"/>
  <cols>
    <col min="1" max="1" width="75.125" customWidth="1"/>
    <col min="2" max="12" width="15.625" customWidth="1"/>
    <col min="13" max="13" width="6.125" customWidth="1"/>
    <col min="14" max="14" width="7.625" customWidth="1"/>
    <col min="15" max="15" width="8.125" customWidth="1"/>
    <col min="16" max="16" width="7" customWidth="1"/>
    <col min="18" max="18" width="7.5" customWidth="1"/>
  </cols>
  <sheetData>
    <row r="1" spans="1:18">
      <c r="A1" s="2"/>
      <c r="B1" s="2" t="s">
        <v>10</v>
      </c>
      <c r="C1" s="2" t="s">
        <v>11</v>
      </c>
      <c r="D1" s="2" t="s">
        <v>12</v>
      </c>
      <c r="E1" s="2" t="s">
        <v>13</v>
      </c>
      <c r="F1" s="2" t="s">
        <v>14</v>
      </c>
      <c r="G1" s="2" t="s">
        <v>15</v>
      </c>
      <c r="H1" s="2" t="s">
        <v>24</v>
      </c>
      <c r="I1" s="2" t="s">
        <v>25</v>
      </c>
      <c r="J1" s="2" t="s">
        <v>26</v>
      </c>
      <c r="K1" s="2" t="s">
        <v>28</v>
      </c>
      <c r="M1" s="15" t="s">
        <v>16</v>
      </c>
      <c r="N1" s="15"/>
      <c r="O1" s="15" t="s">
        <v>17</v>
      </c>
      <c r="P1" s="15"/>
      <c r="Q1" s="15" t="s">
        <v>18</v>
      </c>
      <c r="R1" s="15"/>
    </row>
    <row r="2" spans="1:18">
      <c r="A2" s="4"/>
      <c r="B2" s="2"/>
      <c r="C2" s="2"/>
      <c r="D2" s="2"/>
      <c r="E2" s="2"/>
      <c r="F2" s="2"/>
      <c r="G2" s="2"/>
      <c r="H2" s="2"/>
      <c r="I2" s="2"/>
      <c r="J2" s="2"/>
      <c r="K2" s="2"/>
      <c r="M2" s="2"/>
      <c r="N2" s="2"/>
      <c r="O2" s="2"/>
      <c r="P2" s="2"/>
      <c r="Q2" s="2"/>
      <c r="R2" s="2"/>
    </row>
    <row r="3" spans="1:18">
      <c r="A3" s="5"/>
      <c r="B3" s="2"/>
      <c r="C3" s="2"/>
      <c r="D3" s="2"/>
      <c r="E3" s="2"/>
      <c r="F3" s="2"/>
      <c r="G3" s="2"/>
      <c r="H3" s="2"/>
      <c r="I3" s="2"/>
      <c r="J3" s="2"/>
      <c r="K3" s="2"/>
      <c r="M3" s="2" t="s">
        <v>19</v>
      </c>
      <c r="N3" s="2" t="s">
        <v>20</v>
      </c>
      <c r="O3" s="2" t="s">
        <v>19</v>
      </c>
      <c r="P3" s="2" t="s">
        <v>20</v>
      </c>
      <c r="Q3" s="2" t="s">
        <v>19</v>
      </c>
      <c r="R3" s="2" t="s">
        <v>20</v>
      </c>
    </row>
    <row r="4" spans="1:18">
      <c r="A4" s="3" t="s">
        <v>0</v>
      </c>
      <c r="B4" s="2">
        <v>9</v>
      </c>
      <c r="C4" s="2">
        <v>15</v>
      </c>
      <c r="D4" s="2">
        <v>13</v>
      </c>
      <c r="E4" s="2">
        <v>11</v>
      </c>
      <c r="F4" s="2">
        <v>6</v>
      </c>
      <c r="G4" s="2">
        <v>11</v>
      </c>
      <c r="H4" s="2">
        <v>11</v>
      </c>
      <c r="I4" s="2">
        <v>9</v>
      </c>
      <c r="J4" s="2">
        <f t="shared" ref="J4:J13" si="0">SUM(B4:I4)</f>
        <v>85</v>
      </c>
      <c r="K4" s="12">
        <f>J4/J15*100</f>
        <v>7.4955908289241622</v>
      </c>
      <c r="M4" s="2">
        <v>2</v>
      </c>
      <c r="N4" s="2">
        <v>1</v>
      </c>
      <c r="O4" s="2">
        <v>2</v>
      </c>
      <c r="P4" s="2">
        <v>1</v>
      </c>
      <c r="Q4" s="2">
        <v>4</v>
      </c>
      <c r="R4" s="2">
        <v>3</v>
      </c>
    </row>
    <row r="5" spans="1:18">
      <c r="A5" s="3" t="s">
        <v>1</v>
      </c>
      <c r="B5" s="2">
        <v>22</v>
      </c>
      <c r="C5" s="2">
        <v>44</v>
      </c>
      <c r="D5" s="2">
        <v>51</v>
      </c>
      <c r="E5" s="2">
        <v>40</v>
      </c>
      <c r="F5" s="2">
        <v>19</v>
      </c>
      <c r="G5" s="2">
        <v>38</v>
      </c>
      <c r="H5" s="2">
        <v>27</v>
      </c>
      <c r="I5" s="2">
        <v>27</v>
      </c>
      <c r="J5" s="2">
        <f t="shared" si="0"/>
        <v>268</v>
      </c>
      <c r="K5" s="12">
        <f>J5/J15*100</f>
        <v>23.633156966490297</v>
      </c>
      <c r="M5" s="2">
        <v>1</v>
      </c>
      <c r="N5" s="2"/>
      <c r="O5" s="2">
        <v>1</v>
      </c>
      <c r="P5" s="2">
        <v>2</v>
      </c>
      <c r="Q5" s="2">
        <v>1</v>
      </c>
      <c r="R5" s="2">
        <v>1</v>
      </c>
    </row>
    <row r="6" spans="1:18">
      <c r="A6" s="3" t="s">
        <v>2</v>
      </c>
      <c r="B6" s="2">
        <v>11</v>
      </c>
      <c r="C6" s="2">
        <v>14</v>
      </c>
      <c r="D6" s="2">
        <v>16</v>
      </c>
      <c r="E6" s="2">
        <v>15</v>
      </c>
      <c r="F6" s="2">
        <v>7</v>
      </c>
      <c r="G6" s="2">
        <v>1</v>
      </c>
      <c r="H6" s="2">
        <v>13</v>
      </c>
      <c r="I6" s="2">
        <v>20</v>
      </c>
      <c r="J6" s="2">
        <f t="shared" si="0"/>
        <v>97</v>
      </c>
      <c r="K6" s="12">
        <f>J6/J15*100</f>
        <v>8.5537918871252199</v>
      </c>
      <c r="M6" s="2"/>
      <c r="N6" s="2"/>
      <c r="O6" s="2"/>
      <c r="P6" s="2">
        <v>1</v>
      </c>
      <c r="Q6" s="2">
        <v>1</v>
      </c>
      <c r="R6" s="2"/>
    </row>
    <row r="7" spans="1:18">
      <c r="A7" s="3" t="s">
        <v>3</v>
      </c>
      <c r="B7" s="2">
        <v>18</v>
      </c>
      <c r="C7" s="2">
        <v>41</v>
      </c>
      <c r="D7" s="2">
        <v>28</v>
      </c>
      <c r="E7" s="2">
        <v>22</v>
      </c>
      <c r="F7" s="2">
        <v>19</v>
      </c>
      <c r="G7" s="2">
        <v>9</v>
      </c>
      <c r="H7" s="2">
        <v>28</v>
      </c>
      <c r="I7" s="2">
        <v>20</v>
      </c>
      <c r="J7" s="2">
        <f t="shared" si="0"/>
        <v>185</v>
      </c>
      <c r="K7" s="12">
        <f>J7/J15*100</f>
        <v>16.313932980599645</v>
      </c>
      <c r="M7" s="2"/>
      <c r="N7" s="2"/>
      <c r="O7" s="2"/>
      <c r="P7" s="2">
        <v>1</v>
      </c>
      <c r="Q7" s="2">
        <v>1</v>
      </c>
      <c r="R7" s="2"/>
    </row>
    <row r="8" spans="1:18">
      <c r="A8" s="3" t="s">
        <v>4</v>
      </c>
      <c r="B8" s="2">
        <v>12</v>
      </c>
      <c r="C8" s="2">
        <v>45</v>
      </c>
      <c r="D8" s="2">
        <v>38</v>
      </c>
      <c r="E8" s="2">
        <v>38</v>
      </c>
      <c r="F8" s="2">
        <v>14</v>
      </c>
      <c r="G8" s="2">
        <v>21</v>
      </c>
      <c r="H8" s="2">
        <v>26</v>
      </c>
      <c r="I8" s="2">
        <v>13</v>
      </c>
      <c r="J8" s="2">
        <f t="shared" si="0"/>
        <v>207</v>
      </c>
      <c r="K8" s="12">
        <f>J8/J15*100</f>
        <v>18.253968253968253</v>
      </c>
      <c r="M8" s="2"/>
      <c r="N8" s="2"/>
      <c r="O8" s="2">
        <v>1</v>
      </c>
      <c r="P8" s="2">
        <v>1</v>
      </c>
      <c r="Q8" s="2">
        <v>4</v>
      </c>
      <c r="R8" s="2">
        <v>1</v>
      </c>
    </row>
    <row r="9" spans="1:18">
      <c r="A9" s="3" t="s">
        <v>5</v>
      </c>
      <c r="B9" s="2">
        <v>3</v>
      </c>
      <c r="C9" s="2">
        <v>11</v>
      </c>
      <c r="D9" s="2">
        <v>10</v>
      </c>
      <c r="E9" s="2">
        <v>7</v>
      </c>
      <c r="F9" s="2">
        <v>4</v>
      </c>
      <c r="G9" s="2">
        <v>6</v>
      </c>
      <c r="H9" s="2">
        <v>2</v>
      </c>
      <c r="I9" s="2">
        <v>7</v>
      </c>
      <c r="J9" s="2">
        <f t="shared" si="0"/>
        <v>50</v>
      </c>
      <c r="K9" s="12">
        <f>J9/J15*100</f>
        <v>4.409171075837742</v>
      </c>
      <c r="M9" s="2">
        <v>1</v>
      </c>
      <c r="N9" s="2"/>
      <c r="O9" s="2"/>
      <c r="P9" s="2"/>
      <c r="Q9" s="2">
        <v>1</v>
      </c>
      <c r="R9" s="2"/>
    </row>
    <row r="10" spans="1:18">
      <c r="A10" s="3" t="s">
        <v>6</v>
      </c>
      <c r="B10" s="2">
        <v>5</v>
      </c>
      <c r="C10" s="2">
        <v>7</v>
      </c>
      <c r="D10" s="2">
        <v>11</v>
      </c>
      <c r="E10" s="2">
        <v>5</v>
      </c>
      <c r="F10" s="2">
        <v>4</v>
      </c>
      <c r="G10" s="2">
        <v>5</v>
      </c>
      <c r="H10" s="2">
        <v>4</v>
      </c>
      <c r="I10" s="2">
        <v>5</v>
      </c>
      <c r="J10" s="2">
        <f t="shared" si="0"/>
        <v>46</v>
      </c>
      <c r="K10" s="12">
        <f>J10/J15*100</f>
        <v>4.0564373897707231</v>
      </c>
      <c r="M10" s="2"/>
      <c r="N10" s="2"/>
      <c r="O10" s="2"/>
      <c r="P10" s="2"/>
      <c r="Q10" s="2"/>
      <c r="R10" s="2"/>
    </row>
    <row r="11" spans="1:18">
      <c r="A11" s="3" t="s">
        <v>7</v>
      </c>
      <c r="B11" s="2">
        <v>2</v>
      </c>
      <c r="C11" s="2">
        <v>10</v>
      </c>
      <c r="D11" s="2">
        <v>4</v>
      </c>
      <c r="E11" s="2">
        <v>4</v>
      </c>
      <c r="F11" s="2">
        <v>1</v>
      </c>
      <c r="G11" s="2">
        <v>5</v>
      </c>
      <c r="H11" s="2">
        <v>2</v>
      </c>
      <c r="I11" s="2">
        <v>8</v>
      </c>
      <c r="J11" s="2">
        <f t="shared" si="0"/>
        <v>36</v>
      </c>
      <c r="K11" s="12">
        <f>J11/J15*100</f>
        <v>3.1746031746031744</v>
      </c>
      <c r="M11" s="2"/>
      <c r="N11" s="2"/>
      <c r="O11" s="2">
        <v>2</v>
      </c>
      <c r="P11" s="2"/>
      <c r="Q11" s="2"/>
      <c r="R11" s="2"/>
    </row>
    <row r="12" spans="1:18">
      <c r="A12" s="3" t="s">
        <v>8</v>
      </c>
      <c r="B12" s="2">
        <v>5</v>
      </c>
      <c r="C12" s="2">
        <v>10</v>
      </c>
      <c r="D12" s="2">
        <v>3</v>
      </c>
      <c r="E12" s="2">
        <v>7</v>
      </c>
      <c r="F12" s="2">
        <v>1</v>
      </c>
      <c r="G12" s="2">
        <v>4</v>
      </c>
      <c r="H12" s="2">
        <v>10</v>
      </c>
      <c r="I12" s="2">
        <v>2</v>
      </c>
      <c r="J12" s="2">
        <f t="shared" si="0"/>
        <v>42</v>
      </c>
      <c r="K12" s="12">
        <f>J12/J15*100</f>
        <v>3.7037037037037033</v>
      </c>
      <c r="M12" s="2">
        <v>1</v>
      </c>
      <c r="N12" s="2"/>
      <c r="O12" s="2">
        <v>1</v>
      </c>
      <c r="P12" s="2"/>
      <c r="Q12" s="2"/>
      <c r="R12" s="2"/>
    </row>
    <row r="13" spans="1:18">
      <c r="A13" s="6" t="s">
        <v>9</v>
      </c>
      <c r="B13" s="2">
        <v>11</v>
      </c>
      <c r="C13" s="2">
        <v>12</v>
      </c>
      <c r="D13" s="2">
        <v>27</v>
      </c>
      <c r="E13" s="2">
        <v>8</v>
      </c>
      <c r="F13" s="2">
        <v>7</v>
      </c>
      <c r="G13" s="2">
        <v>13</v>
      </c>
      <c r="H13" s="2">
        <v>23</v>
      </c>
      <c r="I13" s="2">
        <v>17</v>
      </c>
      <c r="J13" s="2">
        <f t="shared" si="0"/>
        <v>118</v>
      </c>
      <c r="K13" s="12">
        <f>J13/J15*100</f>
        <v>10.405643738977071</v>
      </c>
      <c r="M13" s="2"/>
      <c r="N13" s="2"/>
      <c r="O13" s="2">
        <v>1</v>
      </c>
      <c r="P13" s="2"/>
      <c r="Q13" s="2"/>
      <c r="R13" s="2"/>
    </row>
    <row r="14" spans="1:18">
      <c r="A14" s="1"/>
      <c r="K14" s="11"/>
    </row>
    <row r="15" spans="1:18">
      <c r="B15">
        <f t="shared" ref="B15:J15" si="1">SUM(B4:B14)</f>
        <v>98</v>
      </c>
      <c r="C15">
        <f t="shared" si="1"/>
        <v>209</v>
      </c>
      <c r="D15">
        <f t="shared" si="1"/>
        <v>201</v>
      </c>
      <c r="E15">
        <f t="shared" si="1"/>
        <v>157</v>
      </c>
      <c r="F15">
        <f t="shared" si="1"/>
        <v>82</v>
      </c>
      <c r="G15">
        <f t="shared" si="1"/>
        <v>113</v>
      </c>
      <c r="H15">
        <f t="shared" si="1"/>
        <v>146</v>
      </c>
      <c r="I15">
        <f t="shared" si="1"/>
        <v>128</v>
      </c>
      <c r="J15">
        <f t="shared" si="1"/>
        <v>1134</v>
      </c>
      <c r="K15" s="11">
        <f>SUM(K4:K13)</f>
        <v>100</v>
      </c>
    </row>
    <row r="17" spans="2:12">
      <c r="B17" t="s">
        <v>22</v>
      </c>
      <c r="K17" t="s">
        <v>27</v>
      </c>
    </row>
    <row r="18" spans="2:12">
      <c r="B18" t="s">
        <v>23</v>
      </c>
    </row>
    <row r="20" spans="2:12">
      <c r="K20" t="s">
        <v>29</v>
      </c>
      <c r="L20" t="s">
        <v>30</v>
      </c>
    </row>
    <row r="21" spans="2:12">
      <c r="B21">
        <v>9</v>
      </c>
      <c r="C21">
        <v>8</v>
      </c>
      <c r="D21">
        <v>11</v>
      </c>
      <c r="E21">
        <v>15</v>
      </c>
      <c r="F21">
        <v>12</v>
      </c>
      <c r="G21">
        <v>11</v>
      </c>
      <c r="H21">
        <v>6</v>
      </c>
      <c r="I21">
        <v>8</v>
      </c>
      <c r="J21">
        <f>SUM(B21:I21)</f>
        <v>80</v>
      </c>
      <c r="K21" s="10">
        <f>J21/J31*100</f>
        <v>8.686210640608035</v>
      </c>
      <c r="L21" s="9">
        <v>7</v>
      </c>
    </row>
    <row r="22" spans="2:12">
      <c r="B22">
        <v>16</v>
      </c>
      <c r="C22">
        <v>45</v>
      </c>
      <c r="D22">
        <v>34</v>
      </c>
      <c r="E22">
        <v>49</v>
      </c>
      <c r="F22">
        <v>39</v>
      </c>
      <c r="G22">
        <v>19</v>
      </c>
      <c r="H22">
        <v>15</v>
      </c>
      <c r="I22">
        <v>20</v>
      </c>
      <c r="J22">
        <f>SUM(B22:I22)</f>
        <v>237</v>
      </c>
      <c r="K22" s="10">
        <f>J22:J31/J31*100</f>
        <v>25.732899022801302</v>
      </c>
      <c r="L22" s="9">
        <v>24</v>
      </c>
    </row>
    <row r="23" spans="2:12">
      <c r="B23">
        <v>11</v>
      </c>
      <c r="C23">
        <v>12</v>
      </c>
      <c r="D23">
        <v>15</v>
      </c>
      <c r="E23">
        <v>24</v>
      </c>
      <c r="F23">
        <v>14</v>
      </c>
      <c r="G23">
        <v>7</v>
      </c>
      <c r="H23">
        <v>15</v>
      </c>
      <c r="I23">
        <v>4</v>
      </c>
      <c r="J23">
        <f t="shared" ref="J23:J31" si="2">SUM(B23:I23)</f>
        <v>102</v>
      </c>
      <c r="K23" s="10">
        <f>J23/J31*100</f>
        <v>11.074918566775244</v>
      </c>
      <c r="L23" s="9">
        <v>9</v>
      </c>
    </row>
    <row r="24" spans="2:12">
      <c r="B24">
        <v>13</v>
      </c>
      <c r="C24">
        <v>24</v>
      </c>
      <c r="D24">
        <v>26</v>
      </c>
      <c r="E24">
        <v>29</v>
      </c>
      <c r="F24">
        <v>23</v>
      </c>
      <c r="G24">
        <v>14</v>
      </c>
      <c r="H24">
        <v>9</v>
      </c>
      <c r="I24">
        <v>6</v>
      </c>
      <c r="J24">
        <f t="shared" si="2"/>
        <v>144</v>
      </c>
      <c r="K24" s="10">
        <f>J24/J31*100</f>
        <v>15.635179153094461</v>
      </c>
      <c r="L24" s="9">
        <v>16</v>
      </c>
    </row>
    <row r="25" spans="2:12">
      <c r="B25">
        <v>5</v>
      </c>
      <c r="C25">
        <v>22</v>
      </c>
      <c r="D25">
        <v>23</v>
      </c>
      <c r="E25">
        <v>26</v>
      </c>
      <c r="F25">
        <v>35</v>
      </c>
      <c r="G25">
        <v>13</v>
      </c>
      <c r="H25">
        <v>15</v>
      </c>
      <c r="I25">
        <v>4</v>
      </c>
      <c r="J25">
        <f t="shared" si="2"/>
        <v>143</v>
      </c>
      <c r="K25" s="10">
        <f>J25/J31*100</f>
        <v>15.526601520086864</v>
      </c>
      <c r="L25" s="9">
        <v>18</v>
      </c>
    </row>
    <row r="26" spans="2:12">
      <c r="B26">
        <v>0</v>
      </c>
      <c r="C26">
        <v>5</v>
      </c>
      <c r="D26">
        <v>2</v>
      </c>
      <c r="E26">
        <v>4</v>
      </c>
      <c r="F26">
        <v>5</v>
      </c>
      <c r="G26">
        <v>1</v>
      </c>
      <c r="H26">
        <v>6</v>
      </c>
      <c r="I26">
        <v>1</v>
      </c>
      <c r="J26">
        <f t="shared" si="2"/>
        <v>24</v>
      </c>
      <c r="K26" s="10">
        <f>J26/J31*100</f>
        <v>2.6058631921824107</v>
      </c>
      <c r="L26" s="9">
        <v>4</v>
      </c>
    </row>
    <row r="27" spans="2:12">
      <c r="B27">
        <v>0</v>
      </c>
      <c r="C27">
        <v>4</v>
      </c>
      <c r="D27">
        <v>6</v>
      </c>
      <c r="E27">
        <v>2</v>
      </c>
      <c r="F27">
        <v>9</v>
      </c>
      <c r="G27">
        <v>3</v>
      </c>
      <c r="H27">
        <v>6</v>
      </c>
      <c r="I27">
        <v>1</v>
      </c>
      <c r="J27">
        <f t="shared" si="2"/>
        <v>31</v>
      </c>
      <c r="K27" s="10">
        <f>J27/J31*100</f>
        <v>3.3659066232356136</v>
      </c>
      <c r="L27" s="9">
        <v>4</v>
      </c>
    </row>
    <row r="28" spans="2:12">
      <c r="B28">
        <v>0</v>
      </c>
      <c r="C28">
        <v>2</v>
      </c>
      <c r="D28">
        <v>3</v>
      </c>
      <c r="E28">
        <v>0</v>
      </c>
      <c r="F28">
        <v>5</v>
      </c>
      <c r="G28">
        <v>1</v>
      </c>
      <c r="H28">
        <v>2</v>
      </c>
      <c r="I28">
        <v>0</v>
      </c>
      <c r="J28">
        <f t="shared" si="2"/>
        <v>13</v>
      </c>
      <c r="K28" s="10">
        <f>J28/J31*100</f>
        <v>1.4115092290988056</v>
      </c>
      <c r="L28" s="9">
        <v>3</v>
      </c>
    </row>
    <row r="29" spans="2:12">
      <c r="B29">
        <v>4</v>
      </c>
      <c r="C29">
        <v>5</v>
      </c>
      <c r="D29">
        <v>7</v>
      </c>
      <c r="E29">
        <v>2</v>
      </c>
      <c r="F29">
        <v>8</v>
      </c>
      <c r="G29">
        <v>4</v>
      </c>
      <c r="H29">
        <v>4</v>
      </c>
      <c r="I29">
        <v>2</v>
      </c>
      <c r="J29">
        <f t="shared" si="2"/>
        <v>36</v>
      </c>
      <c r="K29" s="10">
        <f>J29/J31*100</f>
        <v>3.9087947882736152</v>
      </c>
      <c r="L29" s="9">
        <v>4</v>
      </c>
    </row>
    <row r="30" spans="2:12">
      <c r="B30">
        <v>8</v>
      </c>
      <c r="C30">
        <v>19</v>
      </c>
      <c r="D30">
        <v>12</v>
      </c>
      <c r="E30">
        <v>18</v>
      </c>
      <c r="F30">
        <v>19</v>
      </c>
      <c r="G30">
        <v>19</v>
      </c>
      <c r="H30">
        <v>12</v>
      </c>
      <c r="I30">
        <v>4</v>
      </c>
      <c r="J30">
        <f t="shared" si="2"/>
        <v>111</v>
      </c>
      <c r="K30" s="10">
        <f>J30/J31*100</f>
        <v>12.052117263843648</v>
      </c>
      <c r="L30" s="9">
        <v>10</v>
      </c>
    </row>
    <row r="31" spans="2:12">
      <c r="B31">
        <f t="shared" ref="B31:I31" si="3">SUM(B21:B30)</f>
        <v>66</v>
      </c>
      <c r="C31">
        <f t="shared" si="3"/>
        <v>146</v>
      </c>
      <c r="D31">
        <f t="shared" si="3"/>
        <v>139</v>
      </c>
      <c r="E31">
        <f t="shared" si="3"/>
        <v>169</v>
      </c>
      <c r="F31">
        <f t="shared" si="3"/>
        <v>169</v>
      </c>
      <c r="G31">
        <f t="shared" si="3"/>
        <v>92</v>
      </c>
      <c r="H31">
        <f t="shared" si="3"/>
        <v>90</v>
      </c>
      <c r="I31">
        <f t="shared" si="3"/>
        <v>50</v>
      </c>
      <c r="J31">
        <f t="shared" si="2"/>
        <v>921</v>
      </c>
      <c r="K31" s="10">
        <f>SUM(K21:K30)</f>
        <v>100</v>
      </c>
    </row>
    <row r="51" spans="11:11">
      <c r="K51">
        <v>8</v>
      </c>
    </row>
  </sheetData>
  <mergeCells count="3">
    <mergeCell ref="M1:N1"/>
    <mergeCell ref="O1:P1"/>
    <mergeCell ref="Q1:R1"/>
  </mergeCells>
  <pageMargins left="0.7" right="0.7" top="0.75" bottom="0.75" header="0.3" footer="0.3"/>
  <pageSetup paperSize="9" orientation="landscape"/>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tabSelected="1" topLeftCell="A7" workbookViewId="0">
      <selection activeCell="F7" sqref="F7"/>
    </sheetView>
  </sheetViews>
  <sheetFormatPr baseColWidth="10" defaultColWidth="8.875" defaultRowHeight="15" x14ac:dyDescent="0"/>
  <cols>
    <col min="1" max="1" width="40.625" style="7" customWidth="1"/>
    <col min="3" max="3" width="40.625" style="7" customWidth="1"/>
    <col min="5" max="5" width="40.625" style="7" customWidth="1"/>
    <col min="7" max="7" width="40.625" style="7" customWidth="1"/>
    <col min="9" max="9" width="40.625" style="7" customWidth="1"/>
  </cols>
  <sheetData>
    <row r="1" spans="1:9">
      <c r="A1" s="8" t="s">
        <v>10</v>
      </c>
      <c r="C1" s="8" t="s">
        <v>31</v>
      </c>
      <c r="E1" s="8" t="s">
        <v>33</v>
      </c>
      <c r="G1" s="8" t="s">
        <v>35</v>
      </c>
      <c r="I1" s="8" t="s">
        <v>21</v>
      </c>
    </row>
    <row r="2" spans="1:9" ht="24">
      <c r="A2" s="16" t="s">
        <v>39</v>
      </c>
      <c r="C2" s="18" t="s">
        <v>51</v>
      </c>
      <c r="E2" s="18" t="s">
        <v>63</v>
      </c>
      <c r="G2" s="18" t="s">
        <v>75</v>
      </c>
    </row>
    <row r="3" spans="1:9">
      <c r="A3" s="16"/>
      <c r="C3" s="18"/>
      <c r="E3" s="18"/>
      <c r="G3" s="18"/>
    </row>
    <row r="4" spans="1:9" ht="24">
      <c r="A4" s="18" t="s">
        <v>40</v>
      </c>
      <c r="C4" s="18" t="s">
        <v>52</v>
      </c>
      <c r="E4" s="18" t="s">
        <v>64</v>
      </c>
      <c r="G4" s="18" t="s">
        <v>76</v>
      </c>
    </row>
    <row r="5" spans="1:9">
      <c r="A5" s="17"/>
      <c r="C5" s="18"/>
      <c r="E5" s="18"/>
      <c r="G5" s="18"/>
    </row>
    <row r="6" spans="1:9" ht="60">
      <c r="A6" s="16" t="s">
        <v>41</v>
      </c>
      <c r="C6" s="18" t="s">
        <v>53</v>
      </c>
      <c r="E6" s="18" t="s">
        <v>65</v>
      </c>
      <c r="G6" s="18" t="s">
        <v>77</v>
      </c>
    </row>
    <row r="7" spans="1:9">
      <c r="A7" s="16"/>
      <c r="C7" s="18"/>
      <c r="E7" s="18"/>
      <c r="G7" s="18"/>
    </row>
    <row r="8" spans="1:9" ht="36">
      <c r="A8" s="16" t="s">
        <v>42</v>
      </c>
      <c r="C8" s="18" t="s">
        <v>54</v>
      </c>
      <c r="E8" s="18" t="s">
        <v>66</v>
      </c>
      <c r="G8" s="18" t="s">
        <v>78</v>
      </c>
    </row>
    <row r="9" spans="1:9">
      <c r="A9" s="16"/>
      <c r="C9" s="18"/>
      <c r="E9" s="18"/>
      <c r="G9" s="18"/>
    </row>
    <row r="10" spans="1:9" ht="60">
      <c r="A10" s="16" t="s">
        <v>43</v>
      </c>
      <c r="C10" s="18" t="s">
        <v>55</v>
      </c>
      <c r="E10" s="18" t="s">
        <v>67</v>
      </c>
      <c r="G10" s="18" t="s">
        <v>79</v>
      </c>
    </row>
    <row r="11" spans="1:9">
      <c r="A11" s="16"/>
      <c r="C11" s="18"/>
      <c r="E11" s="18"/>
      <c r="G11" s="18"/>
    </row>
    <row r="12" spans="1:9" ht="59" customHeight="1">
      <c r="A12" s="18" t="s">
        <v>44</v>
      </c>
      <c r="C12" s="18" t="s">
        <v>56</v>
      </c>
      <c r="E12" s="18" t="s">
        <v>68</v>
      </c>
      <c r="G12" s="18" t="s">
        <v>80</v>
      </c>
    </row>
    <row r="13" spans="1:9">
      <c r="C13" s="18"/>
      <c r="G13" s="19"/>
    </row>
    <row r="15" spans="1:9">
      <c r="A15" s="8" t="s">
        <v>11</v>
      </c>
      <c r="C15" s="8" t="s">
        <v>32</v>
      </c>
      <c r="E15" s="8" t="s">
        <v>34</v>
      </c>
      <c r="G15" s="8" t="s">
        <v>36</v>
      </c>
    </row>
    <row r="16" spans="1:9" ht="24">
      <c r="A16" s="18" t="s">
        <v>45</v>
      </c>
      <c r="C16" s="18" t="s">
        <v>57</v>
      </c>
      <c r="E16" s="18" t="s">
        <v>69</v>
      </c>
      <c r="G16" s="18" t="s">
        <v>81</v>
      </c>
    </row>
    <row r="17" spans="1:7">
      <c r="A17" s="19"/>
      <c r="C17" s="18"/>
      <c r="E17" s="19"/>
      <c r="G17" s="19"/>
    </row>
    <row r="18" spans="1:7" ht="48">
      <c r="A18" s="18" t="s">
        <v>46</v>
      </c>
      <c r="C18" s="18" t="s">
        <v>58</v>
      </c>
      <c r="E18" s="18" t="s">
        <v>70</v>
      </c>
      <c r="G18" s="18" t="s">
        <v>82</v>
      </c>
    </row>
    <row r="19" spans="1:7">
      <c r="A19" s="18"/>
      <c r="C19" s="19"/>
      <c r="E19" s="19"/>
      <c r="G19" s="18"/>
    </row>
    <row r="20" spans="1:7" ht="36">
      <c r="A20" s="18" t="s">
        <v>47</v>
      </c>
      <c r="C20" s="18" t="s">
        <v>59</v>
      </c>
      <c r="E20" s="18" t="s">
        <v>71</v>
      </c>
      <c r="G20" s="18" t="s">
        <v>83</v>
      </c>
    </row>
    <row r="21" spans="1:7">
      <c r="A21" s="18"/>
      <c r="C21" s="18"/>
      <c r="E21" s="18"/>
      <c r="G21" s="18"/>
    </row>
    <row r="22" spans="1:7" ht="72">
      <c r="A22" s="18" t="s">
        <v>48</v>
      </c>
      <c r="C22" s="18" t="s">
        <v>60</v>
      </c>
      <c r="E22" s="18" t="s">
        <v>72</v>
      </c>
      <c r="G22" s="18" t="s">
        <v>84</v>
      </c>
    </row>
    <row r="23" spans="1:7">
      <c r="A23" s="18"/>
      <c r="C23" s="18"/>
      <c r="E23" s="18"/>
      <c r="G23" s="18"/>
    </row>
    <row r="24" spans="1:7" ht="48">
      <c r="A24" s="18" t="s">
        <v>49</v>
      </c>
      <c r="C24" s="18" t="s">
        <v>61</v>
      </c>
      <c r="E24" s="18" t="s">
        <v>73</v>
      </c>
      <c r="G24" s="18" t="s">
        <v>85</v>
      </c>
    </row>
    <row r="25" spans="1:7">
      <c r="A25" s="19"/>
      <c r="C25" s="18"/>
      <c r="E25" s="18"/>
      <c r="G25" s="18"/>
    </row>
    <row r="26" spans="1:7" ht="48">
      <c r="A26" s="18" t="s">
        <v>50</v>
      </c>
      <c r="C26" s="18" t="s">
        <v>62</v>
      </c>
      <c r="E26" s="18" t="s">
        <v>74</v>
      </c>
      <c r="G26" s="18" t="s">
        <v>86</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C1" zoomScale="85" zoomScaleNormal="85" zoomScalePageLayoutView="85" workbookViewId="0">
      <selection activeCell="E52" sqref="E52"/>
    </sheetView>
  </sheetViews>
  <sheetFormatPr baseColWidth="10" defaultRowHeight="15" x14ac:dyDescent="0"/>
  <cols>
    <col min="1" max="1" width="69.5" bestFit="1" customWidth="1"/>
  </cols>
  <sheetData>
    <row r="1" spans="1:11">
      <c r="A1" s="2"/>
      <c r="B1" s="2" t="s">
        <v>10</v>
      </c>
      <c r="C1" s="2" t="s">
        <v>11</v>
      </c>
      <c r="D1" s="2" t="s">
        <v>12</v>
      </c>
      <c r="E1" s="2" t="s">
        <v>13</v>
      </c>
      <c r="F1" s="2" t="s">
        <v>14</v>
      </c>
      <c r="G1" s="2" t="s">
        <v>15</v>
      </c>
      <c r="H1" s="2" t="s">
        <v>24</v>
      </c>
      <c r="I1" s="2" t="s">
        <v>25</v>
      </c>
      <c r="J1" s="2" t="s">
        <v>37</v>
      </c>
      <c r="K1" s="2" t="s">
        <v>38</v>
      </c>
    </row>
    <row r="2" spans="1:11">
      <c r="A2" s="4"/>
      <c r="B2" s="4"/>
      <c r="C2" s="2"/>
      <c r="D2" s="2"/>
      <c r="E2" s="2"/>
      <c r="F2" s="2"/>
      <c r="G2" s="2"/>
      <c r="H2" s="2"/>
      <c r="I2" s="2"/>
      <c r="J2" s="2"/>
      <c r="K2" s="2"/>
    </row>
    <row r="3" spans="1:11">
      <c r="A3" s="5"/>
      <c r="B3" s="2"/>
      <c r="C3" s="2"/>
      <c r="D3" s="2"/>
      <c r="E3" s="2"/>
      <c r="F3" s="2"/>
      <c r="G3" s="2"/>
      <c r="H3" s="2"/>
      <c r="I3" s="2"/>
      <c r="J3" s="2"/>
      <c r="K3" s="2"/>
    </row>
    <row r="4" spans="1:11">
      <c r="A4" s="3" t="s">
        <v>0</v>
      </c>
      <c r="B4" s="2">
        <v>9</v>
      </c>
      <c r="C4" s="2">
        <v>8</v>
      </c>
      <c r="D4" s="2">
        <v>11</v>
      </c>
      <c r="E4" s="2">
        <v>15</v>
      </c>
      <c r="F4" s="2">
        <v>12</v>
      </c>
      <c r="G4" s="2">
        <v>11</v>
      </c>
      <c r="H4" s="2">
        <v>6</v>
      </c>
      <c r="I4" s="2">
        <v>8</v>
      </c>
      <c r="J4" s="2">
        <f>SUM(B4:I4)</f>
        <v>80</v>
      </c>
      <c r="K4" s="9">
        <f>J4/J15*100</f>
        <v>8.686210640608035</v>
      </c>
    </row>
    <row r="5" spans="1:11">
      <c r="A5" s="3" t="s">
        <v>1</v>
      </c>
      <c r="B5" s="2">
        <v>16</v>
      </c>
      <c r="C5" s="2">
        <v>45</v>
      </c>
      <c r="D5" s="2">
        <v>34</v>
      </c>
      <c r="E5" s="2">
        <v>49</v>
      </c>
      <c r="F5" s="2">
        <v>39</v>
      </c>
      <c r="G5" s="2">
        <v>19</v>
      </c>
      <c r="H5" s="2">
        <v>15</v>
      </c>
      <c r="I5" s="2">
        <v>20</v>
      </c>
      <c r="J5" s="2">
        <f>SUM(B5:I5)</f>
        <v>237</v>
      </c>
      <c r="K5" s="9">
        <f>J5/J15*100</f>
        <v>25.732899022801302</v>
      </c>
    </row>
    <row r="6" spans="1:11">
      <c r="A6" s="3" t="s">
        <v>2</v>
      </c>
      <c r="B6" s="2">
        <v>11</v>
      </c>
      <c r="C6" s="2">
        <v>12</v>
      </c>
      <c r="D6" s="2">
        <v>15</v>
      </c>
      <c r="E6" s="2">
        <v>24</v>
      </c>
      <c r="F6" s="2">
        <v>14</v>
      </c>
      <c r="G6" s="2">
        <v>7</v>
      </c>
      <c r="H6" s="2">
        <v>15</v>
      </c>
      <c r="I6" s="2">
        <v>4</v>
      </c>
      <c r="J6" s="2">
        <f t="shared" ref="J6:J13" si="0">SUM(B6:I6)</f>
        <v>102</v>
      </c>
      <c r="K6" s="9">
        <f>J6/J15*100</f>
        <v>11.074918566775244</v>
      </c>
    </row>
    <row r="7" spans="1:11">
      <c r="A7" s="3" t="s">
        <v>3</v>
      </c>
      <c r="B7" s="2">
        <v>13</v>
      </c>
      <c r="C7" s="2">
        <v>24</v>
      </c>
      <c r="D7" s="2">
        <v>26</v>
      </c>
      <c r="E7" s="2">
        <v>29</v>
      </c>
      <c r="F7" s="2">
        <v>23</v>
      </c>
      <c r="G7" s="2">
        <v>14</v>
      </c>
      <c r="H7" s="2">
        <v>9</v>
      </c>
      <c r="I7" s="2">
        <v>6</v>
      </c>
      <c r="J7" s="2">
        <f t="shared" si="0"/>
        <v>144</v>
      </c>
      <c r="K7" s="9">
        <f>J7/J15*100</f>
        <v>15.635179153094461</v>
      </c>
    </row>
    <row r="8" spans="1:11">
      <c r="A8" s="3" t="s">
        <v>4</v>
      </c>
      <c r="B8" s="2">
        <v>5</v>
      </c>
      <c r="C8" s="2">
        <v>22</v>
      </c>
      <c r="D8" s="2">
        <v>23</v>
      </c>
      <c r="E8" s="2">
        <v>26</v>
      </c>
      <c r="F8" s="2">
        <v>35</v>
      </c>
      <c r="G8" s="2">
        <v>13</v>
      </c>
      <c r="H8" s="2">
        <v>15</v>
      </c>
      <c r="I8" s="2">
        <v>4</v>
      </c>
      <c r="J8" s="2">
        <f t="shared" si="0"/>
        <v>143</v>
      </c>
      <c r="K8" s="9">
        <f>J8/J15*100</f>
        <v>15.526601520086864</v>
      </c>
    </row>
    <row r="9" spans="1:11">
      <c r="A9" s="3" t="s">
        <v>5</v>
      </c>
      <c r="B9" s="2">
        <v>0</v>
      </c>
      <c r="C9" s="2">
        <v>5</v>
      </c>
      <c r="D9" s="2">
        <v>2</v>
      </c>
      <c r="E9" s="2">
        <v>4</v>
      </c>
      <c r="F9" s="2">
        <v>5</v>
      </c>
      <c r="G9" s="2">
        <v>1</v>
      </c>
      <c r="H9" s="2">
        <v>6</v>
      </c>
      <c r="I9" s="2">
        <v>1</v>
      </c>
      <c r="J9" s="2">
        <f t="shared" si="0"/>
        <v>24</v>
      </c>
      <c r="K9" s="9">
        <f>J9/J15*100</f>
        <v>2.6058631921824107</v>
      </c>
    </row>
    <row r="10" spans="1:11">
      <c r="A10" s="3" t="s">
        <v>6</v>
      </c>
      <c r="B10" s="2">
        <v>0</v>
      </c>
      <c r="C10" s="2">
        <v>4</v>
      </c>
      <c r="D10" s="2">
        <v>6</v>
      </c>
      <c r="E10" s="2">
        <v>2</v>
      </c>
      <c r="F10" s="2">
        <v>9</v>
      </c>
      <c r="G10" s="2">
        <v>3</v>
      </c>
      <c r="H10" s="2">
        <v>6</v>
      </c>
      <c r="I10" s="2">
        <v>1</v>
      </c>
      <c r="J10" s="2">
        <f t="shared" si="0"/>
        <v>31</v>
      </c>
      <c r="K10" s="9">
        <f>J10/J15*100</f>
        <v>3.3659066232356136</v>
      </c>
    </row>
    <row r="11" spans="1:11">
      <c r="A11" s="3" t="s">
        <v>7</v>
      </c>
      <c r="B11" s="2">
        <v>0</v>
      </c>
      <c r="C11" s="2">
        <v>2</v>
      </c>
      <c r="D11" s="2">
        <v>3</v>
      </c>
      <c r="E11" s="2">
        <v>0</v>
      </c>
      <c r="F11" s="2">
        <v>5</v>
      </c>
      <c r="G11" s="2">
        <v>1</v>
      </c>
      <c r="H11" s="2">
        <v>2</v>
      </c>
      <c r="I11" s="2">
        <v>0</v>
      </c>
      <c r="J11" s="2">
        <f t="shared" si="0"/>
        <v>13</v>
      </c>
      <c r="K11" s="9">
        <f>J11/J15*100</f>
        <v>1.4115092290988056</v>
      </c>
    </row>
    <row r="12" spans="1:11">
      <c r="A12" s="3" t="s">
        <v>8</v>
      </c>
      <c r="B12" s="2">
        <v>4</v>
      </c>
      <c r="C12" s="2">
        <v>5</v>
      </c>
      <c r="D12" s="2">
        <v>7</v>
      </c>
      <c r="E12" s="2">
        <v>2</v>
      </c>
      <c r="F12" s="2">
        <v>8</v>
      </c>
      <c r="G12" s="2">
        <v>4</v>
      </c>
      <c r="H12" s="2">
        <v>4</v>
      </c>
      <c r="I12" s="2">
        <v>2</v>
      </c>
      <c r="J12" s="2">
        <f t="shared" si="0"/>
        <v>36</v>
      </c>
      <c r="K12" s="9">
        <f>J12/J15*100</f>
        <v>3.9087947882736152</v>
      </c>
    </row>
    <row r="13" spans="1:11">
      <c r="A13" s="6" t="s">
        <v>9</v>
      </c>
      <c r="B13" s="2">
        <v>8</v>
      </c>
      <c r="C13" s="2">
        <v>19</v>
      </c>
      <c r="D13" s="2">
        <v>12</v>
      </c>
      <c r="E13" s="2">
        <v>18</v>
      </c>
      <c r="F13" s="2">
        <v>19</v>
      </c>
      <c r="G13" s="2">
        <v>19</v>
      </c>
      <c r="H13" s="2">
        <v>12</v>
      </c>
      <c r="I13" s="2">
        <v>4</v>
      </c>
      <c r="J13" s="2">
        <f t="shared" si="0"/>
        <v>111</v>
      </c>
      <c r="K13" s="9">
        <f>J13/J15*100</f>
        <v>12.052117263843648</v>
      </c>
    </row>
    <row r="15" spans="1:11">
      <c r="B15" s="13">
        <f t="shared" ref="B15:I15" si="1">SUM(B4:B13)</f>
        <v>66</v>
      </c>
      <c r="C15" s="13">
        <f t="shared" si="1"/>
        <v>146</v>
      </c>
      <c r="D15" s="13">
        <f t="shared" si="1"/>
        <v>139</v>
      </c>
      <c r="E15" s="13">
        <f t="shared" si="1"/>
        <v>169</v>
      </c>
      <c r="F15" s="13">
        <f t="shared" si="1"/>
        <v>169</v>
      </c>
      <c r="G15" s="13">
        <f t="shared" si="1"/>
        <v>92</v>
      </c>
      <c r="H15" s="13">
        <f t="shared" si="1"/>
        <v>90</v>
      </c>
      <c r="I15" s="13">
        <f t="shared" si="1"/>
        <v>50</v>
      </c>
      <c r="J15" s="13">
        <f>SUM(B15:I15)</f>
        <v>921</v>
      </c>
      <c r="K1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spans="1:10">
      <c r="A28" s="14"/>
      <c r="B28" s="13"/>
      <c r="C28" s="13"/>
      <c r="D28" s="13"/>
      <c r="E28" s="13"/>
      <c r="F28" s="13"/>
      <c r="G28" s="13"/>
      <c r="H28" s="13"/>
      <c r="I28" s="13"/>
      <c r="J28" s="13"/>
    </row>
    <row r="29" spans="1:10">
      <c r="A29" s="14"/>
      <c r="B29" s="13"/>
      <c r="C29" s="13"/>
      <c r="D29" s="13"/>
      <c r="E29" s="13"/>
      <c r="F29" s="13"/>
      <c r="G29" s="13"/>
      <c r="H29" s="13"/>
      <c r="I29" s="13"/>
      <c r="J29" s="13"/>
    </row>
    <row r="30" spans="1:10">
      <c r="A30" s="14"/>
      <c r="B30" s="13"/>
      <c r="C30" s="13"/>
      <c r="D30" s="13"/>
      <c r="E30" s="13"/>
      <c r="F30" s="13"/>
      <c r="G30" s="13"/>
      <c r="H30" s="13"/>
      <c r="I30" s="13"/>
      <c r="J30" s="13"/>
    </row>
    <row r="31" spans="1:10">
      <c r="A31" s="14"/>
      <c r="B31" s="13"/>
      <c r="C31" s="13"/>
      <c r="D31" s="13"/>
      <c r="E31" s="13"/>
      <c r="F31" s="13"/>
      <c r="G31" s="13"/>
      <c r="H31" s="13"/>
      <c r="I31" s="13"/>
      <c r="J31" s="13"/>
    </row>
    <row r="32" spans="1:10">
      <c r="A32" s="14"/>
      <c r="B32" s="13"/>
      <c r="C32" s="13"/>
      <c r="D32" s="13"/>
      <c r="E32" s="13"/>
      <c r="F32" s="13"/>
      <c r="G32" s="13"/>
      <c r="H32" s="13"/>
      <c r="I32" s="13"/>
      <c r="J32" s="13"/>
    </row>
    <row r="33" spans="1:10">
      <c r="A33" s="14"/>
      <c r="B33" s="13"/>
      <c r="C33" s="13"/>
      <c r="D33" s="13"/>
      <c r="E33" s="13"/>
      <c r="F33" s="13"/>
      <c r="G33" s="13"/>
      <c r="H33" s="13"/>
      <c r="I33" s="13"/>
      <c r="J33" s="13"/>
    </row>
    <row r="34" spans="1:10">
      <c r="A34" s="14"/>
      <c r="B34" s="13"/>
      <c r="C34" s="13"/>
      <c r="D34" s="13"/>
      <c r="E34" s="13"/>
      <c r="F34" s="13"/>
      <c r="G34" s="13"/>
      <c r="H34" s="13"/>
      <c r="I34" s="13"/>
      <c r="J34" s="13"/>
    </row>
    <row r="35" spans="1:10">
      <c r="A35" s="14"/>
      <c r="B35" s="13"/>
      <c r="C35" s="13"/>
      <c r="D35" s="13"/>
      <c r="E35" s="13"/>
      <c r="F35" s="13"/>
      <c r="G35" s="13"/>
      <c r="H35" s="13"/>
      <c r="I35" s="13"/>
      <c r="J35" s="13"/>
    </row>
    <row r="36" spans="1:10">
      <c r="A36" s="14"/>
      <c r="B36" s="13"/>
      <c r="C36" s="13"/>
      <c r="D36" s="13"/>
      <c r="E36" s="13"/>
      <c r="F36" s="13"/>
      <c r="G36" s="13"/>
      <c r="H36" s="13"/>
      <c r="I36" s="13"/>
      <c r="J36" s="13"/>
    </row>
    <row r="37" spans="1:10">
      <c r="A37" s="14"/>
      <c r="B37" s="13"/>
      <c r="C37" s="13"/>
      <c r="D37" s="13"/>
      <c r="E37" s="13"/>
      <c r="F37" s="13"/>
      <c r="G37" s="13"/>
      <c r="H37" s="13"/>
      <c r="I37" s="13"/>
      <c r="J37" s="13"/>
    </row>
    <row r="38" spans="1:10">
      <c r="A38" s="13"/>
      <c r="B38" s="13"/>
      <c r="C38" s="13"/>
      <c r="D38" s="13"/>
      <c r="E38" s="13"/>
      <c r="F38" s="13"/>
      <c r="G38" s="13"/>
      <c r="H38" s="13"/>
      <c r="I38" s="13"/>
      <c r="J38" s="13"/>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Figures</vt:lpstr>
      <vt:lpstr>Comments boys</vt:lpstr>
      <vt:lpstr>Just Boys figures</vt:lpstr>
    </vt:vector>
  </TitlesOfParts>
  <Company>Langley Park School For Girls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 Yonge</dc:creator>
  <cp:lastModifiedBy>Helen </cp:lastModifiedBy>
  <cp:lastPrinted>2018-04-26T13:07:19Z</cp:lastPrinted>
  <dcterms:created xsi:type="dcterms:W3CDTF">2018-04-20T10:05:09Z</dcterms:created>
  <dcterms:modified xsi:type="dcterms:W3CDTF">2018-05-24T08:36:39Z</dcterms:modified>
</cp:coreProperties>
</file>